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'Вып.плана._9'!$A$1:$F$74</definedName>
    <definedName name="Excel_BuiltIn_Print_Titles" localSheetId="0">'Вып.плана._9'!$17:$20</definedName>
    <definedName name="_xlnm.Print_Area" localSheetId="0">'Вып.плана._9'!$A$1:$F$75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<sst xmlns="http://schemas.openxmlformats.org/spreadsheetml/2006/main" count="175" uniqueCount="171">
  <si>
    <t xml:space="preserve"> ПРИЛОЖЕНИЕ  1</t>
  </si>
  <si>
    <t xml:space="preserve"> к решению Совета депутатов</t>
  </si>
  <si>
    <t>сельского поселения Сорум</t>
  </si>
  <si>
    <t xml:space="preserve">  от 14  декабря 2022 года № 45</t>
  </si>
  <si>
    <t>Д О Х О Д Ы</t>
  </si>
  <si>
    <t>бюджета сельского поселения Сорум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</si>
  <si>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</si>
  <si>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</si>
  <si>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</si>
  <si>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</si>
  <si>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</si>
  <si>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</si>
  <si>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</si>
  <si>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</si>
  <si>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</si>
  <si>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</si>
  <si>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</si>
  <si>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</si>
  <si>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</si>
  <si>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</si>
  <si>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</si>
  <si>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</si>
  <si>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</si>
  <si>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</si>
  <si>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</si>
  <si>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000 1 01 02020 01 0000 110</t>
  </si>
  <si>
    <t>1.1.1.3.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</si>
  <si>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</si>
  <si>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</si>
  <si>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</si>
  <si>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</si>
  <si>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1.1.1.5.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</si>
  <si>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</si>
  <si>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</si>
  <si>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1.1.1.6.</t>
  </si>
  <si>
    <t>000 1 01 02140 01 0000 110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</si>
  <si>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</si>
  <si>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</si>
  <si>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</si>
  <si>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</si>
  <si>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</si>
  <si>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</si>
  <si>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</si>
  <si>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</si>
  <si>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</si>
  <si>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</si>
  <si>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</si>
  <si>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</si>
  <si>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</si>
  <si>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</si>
  <si>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</si>
  <si>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</si>
  <si>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</si>
  <si>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</si>
  <si>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</si>
  <si>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</si>
  <si>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</si>
  <si>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</si>
  <si>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</si>
  <si>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</si>
  <si>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</si>
  <si>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</si>
  <si>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</si>
  <si>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</si>
  <si>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</si>
  <si>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</si>
  <si>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</si>
  <si>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</si>
  <si>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</si>
  <si>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</si>
  <si>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</si>
  <si>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</si>
  <si>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</si>
  <si>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</si>
  <si>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</si>
  <si>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</si>
  <si>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</si>
  <si>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</si>
  <si>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</si>
  <si>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</si>
  <si>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</si>
  <si>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</si>
  <si>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</si>
  <si>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</si>
  <si>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</si>
  <si>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</si>
  <si>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</si>
  <si>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</si>
  <si>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</si>
  <si>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</si>
  <si>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</si>
  <si>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</si>
  <si>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</si>
  <si>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</si>
  <si>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</si>
  <si>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</si>
  <si>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</si>
  <si>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</si>
  <si>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</si>
  <si>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</si>
  <si>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</si>
  <si>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</si>
  <si>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</si>
  <si>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</si>
  <si>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</si>
  <si>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ОКАЗАНИЯ ПЛАТНЫХ УСЛУГ И КОМПЕНСАЦИИ ЗАТРАТ ГОСУДАРСТВА</t>
  </si>
  <si>
    <t>000 1 13 00000 00 0000 000</t>
  </si>
  <si>
    <t>1.6.1.</t>
  </si>
  <si>
    <t>Доходы от компенсации затрат государства</t>
  </si>
  <si>
    <t>000 1 13 02000 00 0000 130</t>
  </si>
  <si>
    <t>1.6.1.1.</t>
  </si>
  <si>
    <t>Прочие доходы от компенсации затрат бюджетов сельских поселений</t>
  </si>
  <si>
    <t>000 1 13 02995 10 0000 130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</si>
  <si>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</si>
  <si>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</si>
  <si>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</si>
  <si>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</si>
  <si>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</si>
  <si>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</si>
  <si>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</si>
  <si>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</si>
  <si>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</si>
  <si>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</si>
  <si>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</si>
  <si>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</si>
  <si>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</si>
  <si>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</si>
  <si>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</si>
  <si>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</si>
  <si>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</si>
  <si>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</si>
  <si>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</si>
  <si>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</si>
  <si>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</si>
  <si>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</si>
  <si>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000 2 02 20000 00 0000 150</t>
  </si>
  <si>
    <t>2.1.2.1.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</si>
  <si>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</si>
  <si>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</si>
  <si>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2.1.2.2.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</si>
  <si>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</si>
  <si>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</si>
  <si>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2.1.2.3. 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</si>
  <si>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</si>
  <si>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</si>
  <si>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</si>
  <si>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</si>
  <si>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</si>
  <si>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</si>
  <si>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</si>
  <si>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</si>
  <si>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</si>
  <si>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</si>
  <si>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</si>
  <si>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000 2 02 35930 10 0000 150</t>
  </si>
  <si>
    <t>2.1.4.</t>
  </si>
  <si>
    <t>000 2 02 40000 00 0000 150</t>
  </si>
  <si>
    <t>2.1.4.1.</t>
  </si>
  <si>
    <t>000 2 02 49999 10 0000 150</t>
  </si>
  <si>
    <t>_____________________________________</t>
  </si>
  <si>
    <t>Всего</t>
  </si>
  <si>
    <t xml:space="preserve">  от     декабря 2023 года №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</si>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</sst>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13" xfId="53" applyFont="1" applyBorder="1" applyAlignment="1">
      <alignment horizontal="left" vertical="center"/>
      <protection/>
    </xf>
    <xf numFmtId="0" fontId="3" fillId="0" borderId="14" xfId="53" applyFont="1" applyBorder="1" applyAlignment="1">
      <alignment horizontal="left" vertical="center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89" zoomScaleSheetLayoutView="89" workbookViewId="0" topLeftCell="A70">
      <selection activeCell="I76" sqref="I75:I76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5.25390625" style="1" customWidth="1"/>
    <col min="4" max="4" width="21.625" style="1" hidden="1" customWidth="1"/>
    <col min="5" max="5" width="15.7539062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7" t="s">
        <v>0</v>
      </c>
      <c r="D1" s="37"/>
      <c r="E1" s="37"/>
      <c r="F1" s="37"/>
    </row>
    <row r="2" spans="2:6" ht="15.75">
      <c r="B2" s="3"/>
      <c r="C2" s="37" t="s">
        <v>1</v>
      </c>
      <c r="D2" s="37"/>
      <c r="E2" s="37"/>
      <c r="F2" s="37"/>
    </row>
    <row r="3" spans="2:6" ht="15.75">
      <c r="B3" s="3"/>
      <c r="C3" s="37" t="s">
        <v>2</v>
      </c>
      <c r="D3" s="37"/>
      <c r="E3" s="37"/>
      <c r="F3" s="37"/>
    </row>
    <row r="4" spans="2:6" ht="15.75">
      <c r="B4" s="3"/>
      <c r="C4" s="37" t="s">
        <v>161</v>
      </c>
      <c r="D4" s="37"/>
      <c r="E4" s="37"/>
      <c r="F4" s="37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7" t="s">
        <v>0</v>
      </c>
      <c r="D7" s="37"/>
      <c r="E7" s="37"/>
      <c r="F7" s="37"/>
    </row>
    <row r="8" spans="2:6" ht="15.75">
      <c r="B8" s="3"/>
      <c r="C8" s="37" t="s">
        <v>1</v>
      </c>
      <c r="D8" s="37"/>
      <c r="E8" s="37"/>
      <c r="F8" s="37"/>
    </row>
    <row r="9" spans="2:6" ht="15.75">
      <c r="B9" s="3"/>
      <c r="C9" s="37" t="s">
        <v>2</v>
      </c>
      <c r="D9" s="37"/>
      <c r="E9" s="37"/>
      <c r="F9" s="37"/>
    </row>
    <row r="10" spans="2:6" ht="15.75">
      <c r="B10" s="3"/>
      <c r="C10" s="37" t="s">
        <v>3</v>
      </c>
      <c r="D10" s="37"/>
      <c r="E10" s="37"/>
      <c r="F10" s="37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38"/>
      <c r="C13" s="38"/>
      <c r="D13" s="38"/>
      <c r="E13" s="38"/>
      <c r="F13" s="38"/>
    </row>
    <row r="14" spans="1:6" ht="15.75">
      <c r="A14" s="41" t="s">
        <v>4</v>
      </c>
      <c r="B14" s="41"/>
      <c r="C14" s="41"/>
      <c r="D14" s="41"/>
      <c r="E14" s="41"/>
      <c r="F14" s="41"/>
    </row>
    <row r="15" spans="1:6" ht="15.75">
      <c r="A15" s="41" t="s">
        <v>5</v>
      </c>
      <c r="B15" s="41"/>
      <c r="C15" s="41"/>
      <c r="D15" s="41"/>
      <c r="E15" s="41"/>
      <c r="F15" s="41"/>
    </row>
    <row r="16" spans="2:6" ht="15.75">
      <c r="B16" s="7"/>
      <c r="C16" s="7"/>
      <c r="D16" s="7"/>
      <c r="E16" s="7"/>
      <c r="F16" s="7"/>
    </row>
    <row r="17" spans="2:6" ht="15.75">
      <c r="B17" s="3"/>
      <c r="C17" s="8"/>
      <c r="D17" s="8"/>
      <c r="E17" s="8"/>
      <c r="F17" s="9" t="s">
        <v>6</v>
      </c>
    </row>
    <row r="18" spans="1:6" ht="15.75">
      <c r="A18" s="36" t="s">
        <v>7</v>
      </c>
      <c r="B18" s="36" t="s">
        <v>8</v>
      </c>
      <c r="C18" s="36" t="s">
        <v>9</v>
      </c>
      <c r="D18" s="36" t="s">
        <v>10</v>
      </c>
      <c r="E18" s="36" t="s">
        <v>11</v>
      </c>
      <c r="F18" s="36" t="s">
        <v>10</v>
      </c>
    </row>
    <row r="19" spans="1:6" ht="15.75">
      <c r="A19" s="36"/>
      <c r="B19" s="36"/>
      <c r="C19" s="36"/>
      <c r="D19" s="36"/>
      <c r="E19" s="36"/>
      <c r="F19" s="36"/>
    </row>
    <row r="20" spans="1:6" ht="15.75">
      <c r="A20" s="10">
        <v>1</v>
      </c>
      <c r="B20" s="10">
        <v>2</v>
      </c>
      <c r="C20" s="10">
        <v>3</v>
      </c>
      <c r="D20" s="11">
        <v>4</v>
      </c>
      <c r="E20" s="12"/>
      <c r="F20" s="11">
        <v>4</v>
      </c>
    </row>
    <row r="21" spans="1:6" ht="31.5">
      <c r="A21" s="13" t="s">
        <v>12</v>
      </c>
      <c r="B21" s="24" t="s">
        <v>13</v>
      </c>
      <c r="C21" s="14" t="s">
        <v>14</v>
      </c>
      <c r="D21" s="15">
        <f>D22+D30+D36+D45+D48+D56+D53</f>
        <v>17008304</v>
      </c>
      <c r="E21" s="15">
        <f>E22+E30+E36+E45+E48+E56+E53</f>
        <v>3300416</v>
      </c>
      <c r="F21" s="15">
        <f>F22+F30+F36+F45+F48+F56+F53</f>
        <v>20308720</v>
      </c>
    </row>
    <row r="22" spans="1:6" ht="21.75" customHeight="1">
      <c r="A22" s="16" t="s">
        <v>15</v>
      </c>
      <c r="B22" s="20" t="s">
        <v>16</v>
      </c>
      <c r="C22" s="17" t="s">
        <v>17</v>
      </c>
      <c r="D22" s="18">
        <f>D23</f>
        <v>14716000</v>
      </c>
      <c r="E22" s="18">
        <f>E23</f>
        <v>2731300</v>
      </c>
      <c r="F22" s="18">
        <f>F23</f>
        <v>17447300</v>
      </c>
    </row>
    <row r="23" spans="1:6" ht="21.75" customHeight="1">
      <c r="A23" s="16" t="s">
        <v>18</v>
      </c>
      <c r="B23" s="20" t="s">
        <v>19</v>
      </c>
      <c r="C23" s="17" t="s">
        <v>20</v>
      </c>
      <c r="D23" s="18">
        <f>D24+D25+D26+D27+D28+D29</f>
        <v>14716000</v>
      </c>
      <c r="E23" s="18">
        <f>E24+E25+E26+E27+E28+E29</f>
        <v>2731300</v>
      </c>
      <c r="F23" s="18">
        <f>F24+F25+F26+F27+F28+F29</f>
        <v>17447300</v>
      </c>
    </row>
    <row r="24" spans="1:6" ht="102.75" customHeight="1">
      <c r="A24" s="16" t="s">
        <v>21</v>
      </c>
      <c r="B24" s="20" t="s">
        <v>22</v>
      </c>
      <c r="C24" s="17" t="s">
        <v>23</v>
      </c>
      <c r="D24" s="18">
        <v>14613040</v>
      </c>
      <c r="E24" s="18">
        <v>2600000</v>
      </c>
      <c r="F24" s="18">
        <f aca="true" t="shared" si="0" ref="F24:F29">E24+D24</f>
        <v>17213040</v>
      </c>
    </row>
    <row r="25" spans="1:6" ht="147" customHeight="1">
      <c r="A25" s="16" t="s">
        <v>24</v>
      </c>
      <c r="B25" s="20" t="s">
        <v>162</v>
      </c>
      <c r="C25" s="17" t="s">
        <v>25</v>
      </c>
      <c r="D25" s="18">
        <v>-1600</v>
      </c>
      <c r="E25" s="18"/>
      <c r="F25" s="18">
        <f t="shared" si="0"/>
        <v>-1600</v>
      </c>
    </row>
    <row r="26" spans="1:6" ht="63">
      <c r="A26" s="16" t="s">
        <v>26</v>
      </c>
      <c r="B26" s="20" t="s">
        <v>163</v>
      </c>
      <c r="C26" s="17" t="s">
        <v>27</v>
      </c>
      <c r="D26" s="18">
        <v>4500</v>
      </c>
      <c r="E26" s="18">
        <v>1300</v>
      </c>
      <c r="F26" s="18">
        <f t="shared" si="0"/>
        <v>5800</v>
      </c>
    </row>
    <row r="27" spans="1:6" ht="148.5" customHeight="1">
      <c r="A27" s="16" t="s">
        <v>28</v>
      </c>
      <c r="B27" s="20" t="s">
        <v>29</v>
      </c>
      <c r="C27" s="19" t="s">
        <v>30</v>
      </c>
      <c r="D27" s="18">
        <v>100000</v>
      </c>
      <c r="E27" s="18">
        <v>130000</v>
      </c>
      <c r="F27" s="18">
        <f t="shared" si="0"/>
        <v>230000</v>
      </c>
    </row>
    <row r="28" spans="1:6" ht="69" customHeight="1">
      <c r="A28" s="16" t="s">
        <v>31</v>
      </c>
      <c r="B28" s="20" t="s">
        <v>32</v>
      </c>
      <c r="C28" s="17" t="s">
        <v>33</v>
      </c>
      <c r="D28" s="18">
        <v>50</v>
      </c>
      <c r="E28" s="18"/>
      <c r="F28" s="18">
        <f t="shared" si="0"/>
        <v>50</v>
      </c>
    </row>
    <row r="29" spans="1:6" ht="70.5" customHeight="1">
      <c r="A29" s="16" t="s">
        <v>34</v>
      </c>
      <c r="B29" s="20" t="s">
        <v>164</v>
      </c>
      <c r="C29" s="17" t="s">
        <v>35</v>
      </c>
      <c r="D29" s="18">
        <v>10</v>
      </c>
      <c r="E29" s="18"/>
      <c r="F29" s="18">
        <f t="shared" si="0"/>
        <v>10</v>
      </c>
    </row>
    <row r="30" spans="1:6" ht="55.5" customHeight="1">
      <c r="A30" s="16" t="s">
        <v>36</v>
      </c>
      <c r="B30" s="20" t="s">
        <v>37</v>
      </c>
      <c r="C30" s="19" t="s">
        <v>38</v>
      </c>
      <c r="D30" s="18">
        <f>D31</f>
        <v>784500</v>
      </c>
      <c r="E30" s="18">
        <f>E31</f>
        <v>163420</v>
      </c>
      <c r="F30" s="18">
        <f>F31</f>
        <v>947920</v>
      </c>
    </row>
    <row r="31" spans="1:6" ht="47.25">
      <c r="A31" s="16" t="s">
        <v>39</v>
      </c>
      <c r="B31" s="20" t="s">
        <v>40</v>
      </c>
      <c r="C31" s="19" t="s">
        <v>41</v>
      </c>
      <c r="D31" s="18">
        <f>D32+D33+D34+D35</f>
        <v>784500</v>
      </c>
      <c r="E31" s="18">
        <f>E32+E33+E34+E35</f>
        <v>163420</v>
      </c>
      <c r="F31" s="18">
        <f>F32+F33+F34+F35</f>
        <v>947920</v>
      </c>
    </row>
    <row r="32" spans="1:6" ht="168.75" customHeight="1">
      <c r="A32" s="16" t="s">
        <v>42</v>
      </c>
      <c r="B32" s="20" t="s">
        <v>43</v>
      </c>
      <c r="C32" s="19" t="s">
        <v>44</v>
      </c>
      <c r="D32" s="18">
        <v>325800</v>
      </c>
      <c r="E32" s="18">
        <v>168000</v>
      </c>
      <c r="F32" s="18">
        <f>E32+D32</f>
        <v>493800</v>
      </c>
    </row>
    <row r="33" spans="1:6" ht="182.25" customHeight="1">
      <c r="A33" s="16" t="s">
        <v>45</v>
      </c>
      <c r="B33" s="20" t="s">
        <v>46</v>
      </c>
      <c r="C33" s="19" t="s">
        <v>47</v>
      </c>
      <c r="D33" s="18">
        <v>2000</v>
      </c>
      <c r="E33" s="18">
        <v>420</v>
      </c>
      <c r="F33" s="18">
        <f>E33+D33</f>
        <v>2420</v>
      </c>
    </row>
    <row r="34" spans="1:6" ht="167.25" customHeight="1">
      <c r="A34" s="16" t="s">
        <v>48</v>
      </c>
      <c r="B34" s="20" t="s">
        <v>49</v>
      </c>
      <c r="C34" s="19" t="s">
        <v>50</v>
      </c>
      <c r="D34" s="18">
        <v>502700</v>
      </c>
      <c r="E34" s="18">
        <v>0</v>
      </c>
      <c r="F34" s="18">
        <f>E34+D34</f>
        <v>502700</v>
      </c>
    </row>
    <row r="35" spans="1:6" ht="162.75" customHeight="1">
      <c r="A35" s="16" t="s">
        <v>51</v>
      </c>
      <c r="B35" s="20" t="s">
        <v>52</v>
      </c>
      <c r="C35" s="19" t="s">
        <v>53</v>
      </c>
      <c r="D35" s="18">
        <v>-46000</v>
      </c>
      <c r="E35" s="18">
        <v>-5000</v>
      </c>
      <c r="F35" s="18">
        <f>E35+D35</f>
        <v>-51000</v>
      </c>
    </row>
    <row r="36" spans="1:6" ht="21.75" customHeight="1">
      <c r="A36" s="16" t="s">
        <v>54</v>
      </c>
      <c r="B36" s="20" t="s">
        <v>55</v>
      </c>
      <c r="C36" s="17" t="s">
        <v>56</v>
      </c>
      <c r="D36" s="18">
        <f>D37+D42+D39</f>
        <v>266400</v>
      </c>
      <c r="E36" s="18">
        <f>E37+E42+E39</f>
        <v>3200</v>
      </c>
      <c r="F36" s="18">
        <f>F37+F42+F39</f>
        <v>269600</v>
      </c>
    </row>
    <row r="37" spans="1:6" ht="21.75" customHeight="1">
      <c r="A37" s="16" t="s">
        <v>57</v>
      </c>
      <c r="B37" s="20" t="s">
        <v>58</v>
      </c>
      <c r="C37" s="17" t="s">
        <v>59</v>
      </c>
      <c r="D37" s="18">
        <f>D38</f>
        <v>190000</v>
      </c>
      <c r="E37" s="18">
        <f>E38</f>
        <v>0</v>
      </c>
      <c r="F37" s="18">
        <f>F38</f>
        <v>190000</v>
      </c>
    </row>
    <row r="38" spans="1:6" ht="63">
      <c r="A38" s="16" t="s">
        <v>60</v>
      </c>
      <c r="B38" s="20" t="s">
        <v>61</v>
      </c>
      <c r="C38" s="17" t="s">
        <v>62</v>
      </c>
      <c r="D38" s="18">
        <v>190000</v>
      </c>
      <c r="E38" s="18">
        <v>0</v>
      </c>
      <c r="F38" s="18">
        <f>E38+D38</f>
        <v>190000</v>
      </c>
    </row>
    <row r="39" spans="1:6" ht="21.75" customHeight="1">
      <c r="A39" s="16" t="s">
        <v>63</v>
      </c>
      <c r="B39" s="20" t="s">
        <v>64</v>
      </c>
      <c r="C39" s="17" t="s">
        <v>65</v>
      </c>
      <c r="D39" s="18">
        <f>D41+D40</f>
        <v>50300</v>
      </c>
      <c r="E39" s="18">
        <f>E41+E40</f>
        <v>0</v>
      </c>
      <c r="F39" s="18">
        <f>F41+F40</f>
        <v>50300</v>
      </c>
    </row>
    <row r="40" spans="1:6" ht="21.75" customHeight="1">
      <c r="A40" s="16" t="s">
        <v>66</v>
      </c>
      <c r="B40" s="20" t="s">
        <v>67</v>
      </c>
      <c r="C40" s="17" t="s">
        <v>68</v>
      </c>
      <c r="D40" s="18">
        <v>1300</v>
      </c>
      <c r="E40" s="18">
        <v>0</v>
      </c>
      <c r="F40" s="18">
        <f>E40+D40</f>
        <v>1300</v>
      </c>
    </row>
    <row r="41" spans="1:6" ht="21.75" customHeight="1">
      <c r="A41" s="16" t="s">
        <v>69</v>
      </c>
      <c r="B41" s="20" t="s">
        <v>70</v>
      </c>
      <c r="C41" s="17" t="s">
        <v>71</v>
      </c>
      <c r="D41" s="18">
        <v>49000</v>
      </c>
      <c r="E41" s="18">
        <v>0</v>
      </c>
      <c r="F41" s="18">
        <f>E41+D41</f>
        <v>49000</v>
      </c>
    </row>
    <row r="42" spans="1:6" ht="21.75" customHeight="1">
      <c r="A42" s="16" t="s">
        <v>72</v>
      </c>
      <c r="B42" s="20" t="s">
        <v>73</v>
      </c>
      <c r="C42" s="17" t="s">
        <v>74</v>
      </c>
      <c r="D42" s="18">
        <f>D43+D44</f>
        <v>26100</v>
      </c>
      <c r="E42" s="18">
        <f>E43+E44</f>
        <v>3200</v>
      </c>
      <c r="F42" s="18">
        <f>F43+F44</f>
        <v>29300</v>
      </c>
    </row>
    <row r="43" spans="1:6" ht="55.5" customHeight="1">
      <c r="A43" s="16" t="s">
        <v>75</v>
      </c>
      <c r="B43" s="20" t="s">
        <v>76</v>
      </c>
      <c r="C43" s="17" t="s">
        <v>77</v>
      </c>
      <c r="D43" s="18">
        <v>18100</v>
      </c>
      <c r="E43" s="18">
        <v>0</v>
      </c>
      <c r="F43" s="18">
        <f>E43+D43</f>
        <v>18100</v>
      </c>
    </row>
    <row r="44" spans="1:6" ht="63">
      <c r="A44" s="16" t="s">
        <v>78</v>
      </c>
      <c r="B44" s="20" t="s">
        <v>79</v>
      </c>
      <c r="C44" s="17" t="s">
        <v>80</v>
      </c>
      <c r="D44" s="18">
        <v>8000</v>
      </c>
      <c r="E44" s="18">
        <v>3200</v>
      </c>
      <c r="F44" s="18">
        <f>E44+D44</f>
        <v>11200</v>
      </c>
    </row>
    <row r="45" spans="1:6" ht="21.75" customHeight="1">
      <c r="A45" s="16" t="s">
        <v>81</v>
      </c>
      <c r="B45" s="20" t="s">
        <v>82</v>
      </c>
      <c r="C45" s="17" t="s">
        <v>83</v>
      </c>
      <c r="D45" s="18">
        <f aca="true" t="shared" si="1" ref="D45:F46">D46</f>
        <v>30000</v>
      </c>
      <c r="E45" s="18">
        <f>E46</f>
        <v>4500</v>
      </c>
      <c r="F45" s="18">
        <f>F46</f>
        <v>34500</v>
      </c>
    </row>
    <row r="46" spans="1:6" ht="63">
      <c r="A46" s="16" t="s">
        <v>84</v>
      </c>
      <c r="B46" s="20" t="s">
        <v>85</v>
      </c>
      <c r="C46" s="17" t="s">
        <v>86</v>
      </c>
      <c r="D46" s="18">
        <f t="shared" si="1"/>
        <v>30000</v>
      </c>
      <c r="E46" s="18">
        <f t="shared" si="1"/>
        <v>4500</v>
      </c>
      <c r="F46" s="18">
        <f t="shared" si="1"/>
        <v>34500</v>
      </c>
    </row>
    <row r="47" spans="1:6" ht="110.25">
      <c r="A47" s="16" t="s">
        <v>87</v>
      </c>
      <c r="B47" s="20" t="s">
        <v>88</v>
      </c>
      <c r="C47" s="17" t="s">
        <v>89</v>
      </c>
      <c r="D47" s="18">
        <v>30000</v>
      </c>
      <c r="E47" s="18">
        <v>4500</v>
      </c>
      <c r="F47" s="18">
        <f>E47+D47</f>
        <v>34500</v>
      </c>
    </row>
    <row r="48" spans="1:6" ht="63">
      <c r="A48" s="16" t="s">
        <v>90</v>
      </c>
      <c r="B48" s="20" t="s">
        <v>91</v>
      </c>
      <c r="C48" s="17" t="s">
        <v>92</v>
      </c>
      <c r="D48" s="18">
        <f>D49+D51</f>
        <v>1142340</v>
      </c>
      <c r="E48" s="18">
        <f>E49+E51</f>
        <v>397996</v>
      </c>
      <c r="F48" s="18">
        <f>F49+F51</f>
        <v>1540336</v>
      </c>
    </row>
    <row r="49" spans="1:6" ht="135" customHeight="1">
      <c r="A49" s="16" t="s">
        <v>93</v>
      </c>
      <c r="B49" s="20" t="s">
        <v>94</v>
      </c>
      <c r="C49" s="17" t="s">
        <v>95</v>
      </c>
      <c r="D49" s="18">
        <f>D50</f>
        <v>1000000</v>
      </c>
      <c r="E49" s="18">
        <f>E50</f>
        <v>397996</v>
      </c>
      <c r="F49" s="18">
        <f>F50</f>
        <v>1397996</v>
      </c>
    </row>
    <row r="50" spans="1:6" ht="48.75" customHeight="1">
      <c r="A50" s="16" t="s">
        <v>96</v>
      </c>
      <c r="B50" s="20" t="s">
        <v>165</v>
      </c>
      <c r="C50" s="17" t="s">
        <v>97</v>
      </c>
      <c r="D50" s="18">
        <v>1000000</v>
      </c>
      <c r="E50" s="18">
        <v>397996</v>
      </c>
      <c r="F50" s="18">
        <f>E50+D50</f>
        <v>1397996</v>
      </c>
    </row>
    <row r="51" spans="1:6" ht="120.75" customHeight="1">
      <c r="A51" s="16" t="s">
        <v>98</v>
      </c>
      <c r="B51" s="20" t="s">
        <v>99</v>
      </c>
      <c r="C51" s="17" t="s">
        <v>100</v>
      </c>
      <c r="D51" s="18">
        <f>D52</f>
        <v>142340</v>
      </c>
      <c r="E51" s="18">
        <f>E52</f>
        <v>0</v>
      </c>
      <c r="F51" s="18">
        <f>F52</f>
        <v>142340</v>
      </c>
    </row>
    <row r="52" spans="1:6" ht="111.75" customHeight="1">
      <c r="A52" s="16" t="s">
        <v>101</v>
      </c>
      <c r="B52" s="20" t="s">
        <v>102</v>
      </c>
      <c r="C52" s="17" t="s">
        <v>103</v>
      </c>
      <c r="D52" s="18">
        <v>142340</v>
      </c>
      <c r="E52" s="18"/>
      <c r="F52" s="18">
        <f>E52+D52</f>
        <v>142340</v>
      </c>
    </row>
    <row r="53" spans="1:6" ht="40.5" customHeight="1">
      <c r="A53" s="16" t="s">
        <v>104</v>
      </c>
      <c r="B53" s="20" t="s">
        <v>105</v>
      </c>
      <c r="C53" s="21" t="s">
        <v>106</v>
      </c>
      <c r="D53" s="18">
        <f aca="true" t="shared" si="2" ref="D53:F54">D54</f>
        <v>7660</v>
      </c>
      <c r="E53" s="18">
        <f t="shared" si="2"/>
        <v>0</v>
      </c>
      <c r="F53" s="18">
        <f t="shared" si="2"/>
        <v>7660</v>
      </c>
    </row>
    <row r="54" spans="1:6" ht="21.75" customHeight="1">
      <c r="A54" s="22" t="s">
        <v>107</v>
      </c>
      <c r="B54" s="20" t="s">
        <v>108</v>
      </c>
      <c r="C54" s="23" t="s">
        <v>109</v>
      </c>
      <c r="D54" s="18">
        <f t="shared" si="2"/>
        <v>7660</v>
      </c>
      <c r="E54" s="18">
        <f t="shared" si="2"/>
        <v>0</v>
      </c>
      <c r="F54" s="18">
        <f t="shared" si="2"/>
        <v>7660</v>
      </c>
    </row>
    <row r="55" spans="1:6" ht="31.5">
      <c r="A55" s="16" t="s">
        <v>110</v>
      </c>
      <c r="B55" s="20" t="s">
        <v>111</v>
      </c>
      <c r="C55" s="23" t="s">
        <v>112</v>
      </c>
      <c r="D55" s="18">
        <v>7660</v>
      </c>
      <c r="E55" s="18"/>
      <c r="F55" s="18">
        <f>E55+D55</f>
        <v>7660</v>
      </c>
    </row>
    <row r="56" spans="1:6" ht="21.75" customHeight="1">
      <c r="A56" s="16" t="s">
        <v>113</v>
      </c>
      <c r="B56" s="20" t="s">
        <v>114</v>
      </c>
      <c r="C56" s="17" t="s">
        <v>115</v>
      </c>
      <c r="D56" s="18">
        <f aca="true" t="shared" si="3" ref="D56:F57">D57</f>
        <v>61404</v>
      </c>
      <c r="E56" s="18">
        <f t="shared" si="3"/>
        <v>0</v>
      </c>
      <c r="F56" s="18">
        <f t="shared" si="3"/>
        <v>61404</v>
      </c>
    </row>
    <row r="57" spans="1:6" ht="21.75" customHeight="1">
      <c r="A57" s="16" t="s">
        <v>116</v>
      </c>
      <c r="B57" s="20" t="s">
        <v>117</v>
      </c>
      <c r="C57" s="17" t="s">
        <v>118</v>
      </c>
      <c r="D57" s="18">
        <f t="shared" si="3"/>
        <v>61404</v>
      </c>
      <c r="E57" s="18">
        <f t="shared" si="3"/>
        <v>0</v>
      </c>
      <c r="F57" s="18">
        <f t="shared" si="3"/>
        <v>61404</v>
      </c>
    </row>
    <row r="58" spans="1:6" ht="33.75" customHeight="1">
      <c r="A58" s="16" t="s">
        <v>119</v>
      </c>
      <c r="B58" s="20" t="s">
        <v>120</v>
      </c>
      <c r="C58" s="17" t="s">
        <v>121</v>
      </c>
      <c r="D58" s="18">
        <v>61404</v>
      </c>
      <c r="E58" s="18"/>
      <c r="F58" s="18">
        <f>E58+D58</f>
        <v>61404</v>
      </c>
    </row>
    <row r="59" spans="1:6" ht="21.75" customHeight="1">
      <c r="A59" s="13" t="s">
        <v>122</v>
      </c>
      <c r="B59" s="24" t="s">
        <v>123</v>
      </c>
      <c r="C59" s="25" t="s">
        <v>124</v>
      </c>
      <c r="D59" s="26">
        <f>D60</f>
        <v>24105887.17</v>
      </c>
      <c r="E59" s="26">
        <f>E60</f>
        <v>5778204.78</v>
      </c>
      <c r="F59" s="26">
        <f>F60</f>
        <v>29884091.950000003</v>
      </c>
    </row>
    <row r="60" spans="1:6" ht="47.25">
      <c r="A60" s="16" t="s">
        <v>125</v>
      </c>
      <c r="B60" s="20" t="s">
        <v>126</v>
      </c>
      <c r="C60" s="27" t="s">
        <v>127</v>
      </c>
      <c r="D60" s="18">
        <f>D61+D67+D71+D63</f>
        <v>24105887.17</v>
      </c>
      <c r="E60" s="18">
        <f>E61+E67+E71+E63</f>
        <v>5778204.78</v>
      </c>
      <c r="F60" s="18">
        <f>F61+F67+F71+F63</f>
        <v>29884091.950000003</v>
      </c>
    </row>
    <row r="61" spans="1:6" ht="33.75" customHeight="1">
      <c r="A61" s="16" t="s">
        <v>128</v>
      </c>
      <c r="B61" s="20" t="s">
        <v>129</v>
      </c>
      <c r="C61" s="28" t="s">
        <v>130</v>
      </c>
      <c r="D61" s="18">
        <f>D62</f>
        <v>8170600</v>
      </c>
      <c r="E61" s="18">
        <f>E62</f>
        <v>0</v>
      </c>
      <c r="F61" s="18">
        <f>F62</f>
        <v>8170600</v>
      </c>
    </row>
    <row r="62" spans="1:6" ht="48" customHeight="1">
      <c r="A62" s="16" t="s">
        <v>131</v>
      </c>
      <c r="B62" s="20" t="s">
        <v>132</v>
      </c>
      <c r="C62" s="27" t="s">
        <v>133</v>
      </c>
      <c r="D62" s="18">
        <v>8170600</v>
      </c>
      <c r="E62" s="18"/>
      <c r="F62" s="18">
        <f>E62+D62</f>
        <v>8170600</v>
      </c>
    </row>
    <row r="63" spans="1:6" ht="48" customHeight="1">
      <c r="A63" s="16" t="s">
        <v>134</v>
      </c>
      <c r="B63" s="20" t="s">
        <v>166</v>
      </c>
      <c r="C63" s="28" t="s">
        <v>135</v>
      </c>
      <c r="D63" s="18">
        <f>D64+D65+D66</f>
        <v>10226838.5</v>
      </c>
      <c r="E63" s="18">
        <f>E64+E65+E66</f>
        <v>6348840.5</v>
      </c>
      <c r="F63" s="18">
        <f>F64+F65+F66</f>
        <v>16575679</v>
      </c>
    </row>
    <row r="64" spans="1:6" ht="146.25" customHeight="1">
      <c r="A64" s="16" t="s">
        <v>136</v>
      </c>
      <c r="B64" s="20" t="s">
        <v>137</v>
      </c>
      <c r="C64" s="28" t="s">
        <v>138</v>
      </c>
      <c r="D64" s="18">
        <v>555750</v>
      </c>
      <c r="E64" s="18"/>
      <c r="F64" s="18">
        <f>D64+E64</f>
        <v>555750</v>
      </c>
    </row>
    <row r="65" spans="1:6" ht="120.75" customHeight="1">
      <c r="A65" s="16" t="s">
        <v>139</v>
      </c>
      <c r="B65" s="20" t="s">
        <v>140</v>
      </c>
      <c r="C65" s="28" t="s">
        <v>141</v>
      </c>
      <c r="D65" s="18">
        <v>869250</v>
      </c>
      <c r="E65" s="18"/>
      <c r="F65" s="18">
        <f>D65+E65</f>
        <v>869250</v>
      </c>
    </row>
    <row r="66" spans="1:6" ht="33" customHeight="1">
      <c r="A66" s="16" t="s">
        <v>142</v>
      </c>
      <c r="B66" s="20" t="s">
        <v>167</v>
      </c>
      <c r="C66" s="27" t="s">
        <v>143</v>
      </c>
      <c r="D66" s="18">
        <v>8801838.5</v>
      </c>
      <c r="E66" s="18">
        <v>6348840.5</v>
      </c>
      <c r="F66" s="18">
        <f>E66+D66</f>
        <v>15150679</v>
      </c>
    </row>
    <row r="67" spans="1:6" ht="31.5">
      <c r="A67" s="16" t="s">
        <v>144</v>
      </c>
      <c r="B67" s="20" t="s">
        <v>145</v>
      </c>
      <c r="C67" s="28" t="s">
        <v>146</v>
      </c>
      <c r="D67" s="18">
        <f>D68+D69+D70</f>
        <v>654970</v>
      </c>
      <c r="E67" s="18">
        <f>E68+E69+E70</f>
        <v>-37046.95</v>
      </c>
      <c r="F67" s="18">
        <f>F68+F69+F70</f>
        <v>617923.05</v>
      </c>
    </row>
    <row r="68" spans="1:6" ht="47.25">
      <c r="A68" s="16" t="s">
        <v>147</v>
      </c>
      <c r="B68" s="20" t="s">
        <v>148</v>
      </c>
      <c r="C68" s="28" t="s">
        <v>149</v>
      </c>
      <c r="D68" s="18">
        <v>26170</v>
      </c>
      <c r="E68" s="18">
        <v>0</v>
      </c>
      <c r="F68" s="18">
        <f>E68+D68</f>
        <v>26170</v>
      </c>
    </row>
    <row r="69" spans="1:6" ht="70.5" customHeight="1">
      <c r="A69" s="16" t="s">
        <v>150</v>
      </c>
      <c r="B69" s="20" t="s">
        <v>151</v>
      </c>
      <c r="C69" s="27" t="s">
        <v>152</v>
      </c>
      <c r="D69" s="18">
        <v>594700</v>
      </c>
      <c r="E69" s="18">
        <v>-37046.95</v>
      </c>
      <c r="F69" s="18">
        <f>E69+D69</f>
        <v>557653.05</v>
      </c>
    </row>
    <row r="70" spans="1:6" ht="53.25" customHeight="1">
      <c r="A70" s="16" t="s">
        <v>153</v>
      </c>
      <c r="B70" s="20" t="s">
        <v>168</v>
      </c>
      <c r="C70" s="28" t="s">
        <v>154</v>
      </c>
      <c r="D70" s="18">
        <v>34100</v>
      </c>
      <c r="E70" s="18">
        <v>0</v>
      </c>
      <c r="F70" s="18">
        <f>E70+D70</f>
        <v>34100</v>
      </c>
    </row>
    <row r="71" spans="1:6" ht="21.75" customHeight="1">
      <c r="A71" s="16" t="s">
        <v>155</v>
      </c>
      <c r="B71" s="20" t="s">
        <v>169</v>
      </c>
      <c r="C71" s="28" t="s">
        <v>156</v>
      </c>
      <c r="D71" s="18">
        <f>D72</f>
        <v>5053478.67</v>
      </c>
      <c r="E71" s="18">
        <f>E72</f>
        <v>-533588.77</v>
      </c>
      <c r="F71" s="18">
        <f>F72</f>
        <v>4519889.9</v>
      </c>
    </row>
    <row r="72" spans="1:6" ht="39" customHeight="1">
      <c r="A72" s="16" t="s">
        <v>157</v>
      </c>
      <c r="B72" s="20" t="s">
        <v>170</v>
      </c>
      <c r="C72" s="28" t="s">
        <v>158</v>
      </c>
      <c r="D72" s="18">
        <v>5053478.67</v>
      </c>
      <c r="E72" s="18">
        <f>2170150+54900-2758638.77</f>
        <v>-533588.77</v>
      </c>
      <c r="F72" s="18">
        <f>E72+D72</f>
        <v>4519889.9</v>
      </c>
    </row>
    <row r="73" spans="1:6" ht="21.75" customHeight="1">
      <c r="A73" s="39" t="s">
        <v>160</v>
      </c>
      <c r="B73" s="39"/>
      <c r="C73" s="40"/>
      <c r="D73" s="29">
        <f>D59+D21</f>
        <v>41114191.17</v>
      </c>
      <c r="E73" s="29">
        <f>E59+E21</f>
        <v>9078620.780000001</v>
      </c>
      <c r="F73" s="29">
        <f>F59+F21</f>
        <v>50192811.95</v>
      </c>
    </row>
    <row r="74" spans="1:6" ht="15.75">
      <c r="A74" s="30"/>
      <c r="B74" s="31"/>
      <c r="C74" s="31"/>
      <c r="D74" s="32"/>
      <c r="E74" s="32"/>
      <c r="F74" s="32"/>
    </row>
    <row r="75" spans="1:6" ht="15.75">
      <c r="A75" s="35" t="s">
        <v>159</v>
      </c>
      <c r="B75" s="35"/>
      <c r="C75" s="35"/>
      <c r="D75" s="35"/>
      <c r="E75" s="35"/>
      <c r="F75" s="35"/>
    </row>
    <row r="76" spans="2:6" ht="15.75">
      <c r="B76" s="33"/>
      <c r="C76" s="34"/>
      <c r="D76" s="34"/>
      <c r="E76" s="34"/>
      <c r="F76" s="34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3:F13"/>
    <mergeCell ref="A73:C73"/>
    <mergeCell ref="A14:F14"/>
    <mergeCell ref="A15:F15"/>
    <mergeCell ref="A75:F75"/>
    <mergeCell ref="A18:A19"/>
    <mergeCell ref="B18:B19"/>
    <mergeCell ref="C18:C19"/>
    <mergeCell ref="D18:D19"/>
    <mergeCell ref="E18:E19"/>
    <mergeCell ref="F18:F19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2023-09-12T11:13:52Z</cp:lastPrinted>
  <dcterms:created xsi:type="dcterms:W3CDTF">2022-02-10T08:45:29Z</dcterms:created>
  <dcterms:modified xsi:type="dcterms:W3CDTF">2023-12-11T09:09:13Z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